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rjestotiedote\Jarjestotiedote\Jarjestotiedote\2020\"/>
    </mc:Choice>
  </mc:AlternateContent>
  <xr:revisionPtr revIDLastSave="0" documentId="13_ncr:1_{6685675D-2A04-4C08-B853-F822234CE779}" xr6:coauthVersionLast="44" xr6:coauthVersionMax="44" xr10:uidLastSave="{00000000-0000-0000-0000-000000000000}"/>
  <bookViews>
    <workbookView xWindow="28680" yWindow="-120" windowWidth="29040" windowHeight="15840" tabRatio="895" xr2:uid="{00000000-000D-0000-FFFF-FFFF00000000}"/>
  </bookViews>
  <sheets>
    <sheet name="31.12.2019 jäsenlaskenta" sheetId="142" r:id="rId1"/>
  </sheets>
  <definedNames>
    <definedName name="_xlnm._FilterDatabase" localSheetId="0" hidden="1">'31.12.2019 jäsenlaskenta'!$A$2:$K$68</definedName>
    <definedName name="_xlnm.Print_Area" localSheetId="0">'31.12.2019 jäsenlaskenta'!$A$1:$F$68</definedName>
    <definedName name="_xlnm.Print_Titles" localSheetId="0">'31.12.2019 jäsenlaskenta'!$1:$2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42" l="1"/>
  <c r="I4" i="142" s="1"/>
  <c r="H5" i="142"/>
  <c r="I5" i="142" s="1"/>
  <c r="H6" i="142"/>
  <c r="I6" i="142" s="1"/>
  <c r="H7" i="142"/>
  <c r="I7" i="142" s="1"/>
  <c r="H8" i="142"/>
  <c r="I8" i="142" s="1"/>
  <c r="H9" i="142"/>
  <c r="I9" i="142" s="1"/>
  <c r="H10" i="142"/>
  <c r="I10" i="142" s="1"/>
  <c r="H11" i="142"/>
  <c r="I11" i="142" s="1"/>
  <c r="H12" i="142"/>
  <c r="I12" i="142" s="1"/>
  <c r="H13" i="142"/>
  <c r="H14" i="142"/>
  <c r="I14" i="142" s="1"/>
  <c r="H15" i="142"/>
  <c r="I15" i="142" s="1"/>
  <c r="H16" i="142"/>
  <c r="I16" i="142" s="1"/>
  <c r="H17" i="142"/>
  <c r="I17" i="142" s="1"/>
  <c r="H18" i="142"/>
  <c r="H19" i="142"/>
  <c r="I19" i="142" s="1"/>
  <c r="H20" i="142"/>
  <c r="I20" i="142" s="1"/>
  <c r="H21" i="142"/>
  <c r="I21" i="142" s="1"/>
  <c r="H22" i="142"/>
  <c r="I22" i="142" s="1"/>
  <c r="H23" i="142"/>
  <c r="I23" i="142" s="1"/>
  <c r="H24" i="142"/>
  <c r="I24" i="142" s="1"/>
  <c r="H25" i="142"/>
  <c r="I25" i="142" s="1"/>
  <c r="H26" i="142"/>
  <c r="I26" i="142" s="1"/>
  <c r="H27" i="142"/>
  <c r="I27" i="142" s="1"/>
  <c r="H28" i="142"/>
  <c r="I28" i="142" s="1"/>
  <c r="H29" i="142"/>
  <c r="I29" i="142" s="1"/>
  <c r="H30" i="142"/>
  <c r="I30" i="142" s="1"/>
  <c r="H31" i="142"/>
  <c r="H32" i="142"/>
  <c r="I32" i="142" s="1"/>
  <c r="H33" i="142"/>
  <c r="I33" i="142" s="1"/>
  <c r="H34" i="142"/>
  <c r="I34" i="142" s="1"/>
  <c r="H35" i="142"/>
  <c r="H36" i="142"/>
  <c r="I36" i="142" s="1"/>
  <c r="H37" i="142"/>
  <c r="I37" i="142" s="1"/>
  <c r="H38" i="142"/>
  <c r="I38" i="142" s="1"/>
  <c r="H39" i="142"/>
  <c r="H40" i="142"/>
  <c r="I40" i="142" s="1"/>
  <c r="H41" i="142"/>
  <c r="I41" i="142" s="1"/>
  <c r="H42" i="142"/>
  <c r="I42" i="142" s="1"/>
  <c r="H43" i="142"/>
  <c r="I43" i="142" s="1"/>
  <c r="H44" i="142"/>
  <c r="I44" i="142" s="1"/>
  <c r="H45" i="142"/>
  <c r="H46" i="142"/>
  <c r="I46" i="142" s="1"/>
  <c r="H47" i="142"/>
  <c r="I47" i="142" s="1"/>
  <c r="H48" i="142"/>
  <c r="I48" i="142" s="1"/>
  <c r="H49" i="142"/>
  <c r="I49" i="142" s="1"/>
  <c r="H50" i="142"/>
  <c r="I50" i="142" s="1"/>
  <c r="H51" i="142"/>
  <c r="I51" i="142" s="1"/>
  <c r="H52" i="142"/>
  <c r="I52" i="142" s="1"/>
  <c r="H53" i="142"/>
  <c r="I53" i="142" s="1"/>
  <c r="H54" i="142"/>
  <c r="I54" i="142" s="1"/>
  <c r="H55" i="142"/>
  <c r="H56" i="142"/>
  <c r="I56" i="142" s="1"/>
  <c r="H57" i="142"/>
  <c r="H58" i="142"/>
  <c r="I58" i="142" s="1"/>
  <c r="H59" i="142"/>
  <c r="I59" i="142" s="1"/>
  <c r="H60" i="142"/>
  <c r="I60" i="142" s="1"/>
  <c r="H61" i="142"/>
  <c r="H62" i="142"/>
  <c r="I62" i="142" s="1"/>
  <c r="H63" i="142"/>
  <c r="I63" i="142" s="1"/>
  <c r="H64" i="142"/>
  <c r="I64" i="142" s="1"/>
  <c r="H65" i="142"/>
  <c r="I65" i="142" s="1"/>
  <c r="H66" i="142"/>
  <c r="I66" i="142" s="1"/>
  <c r="H67" i="142"/>
  <c r="H3" i="142"/>
  <c r="G68" i="142"/>
  <c r="I3" i="142" l="1"/>
  <c r="I68" i="142" s="1"/>
  <c r="H68" i="142"/>
</calcChain>
</file>

<file path=xl/sharedStrings.xml><?xml version="1.0" encoding="utf-8"?>
<sst xmlns="http://schemas.openxmlformats.org/spreadsheetml/2006/main" count="81" uniqueCount="81">
  <si>
    <t>Osasto</t>
  </si>
  <si>
    <t>SPR Jalasjärven osasto</t>
  </si>
  <si>
    <t>SPR Kokkolan osasto</t>
  </si>
  <si>
    <t>SPR Jämsän osasto</t>
  </si>
  <si>
    <t>SPR Jämsänkosken osasto</t>
  </si>
  <si>
    <t>SPR Kauhavan osasto</t>
  </si>
  <si>
    <t>SPR Teuvan osasto</t>
  </si>
  <si>
    <t>SPR Jyväskylän osasto</t>
  </si>
  <si>
    <t>SPR Muuramen osasto</t>
  </si>
  <si>
    <t>SPR Kurikan osasto</t>
  </si>
  <si>
    <t>SPR Pihtiputaan osasto</t>
  </si>
  <si>
    <t>SPR Kannuksen osasto</t>
  </si>
  <si>
    <t>SPR Pietarsaari suom. osasto</t>
  </si>
  <si>
    <t>SPR Vaasa suom. osasto</t>
  </si>
  <si>
    <t>SPR Viitasaaren osasto</t>
  </si>
  <si>
    <t>SPR Äänekosken osasto</t>
  </si>
  <si>
    <t>SPR Ilmajoen osasto</t>
  </si>
  <si>
    <t>SPR Seinäjoen osasto</t>
  </si>
  <si>
    <t>SPR Ylistaron osasto</t>
  </si>
  <si>
    <t>SPR Saarijärven osasto</t>
  </si>
  <si>
    <t>SPR Petäjäveden osasto</t>
  </si>
  <si>
    <t>SPR Lehtimäen osasto</t>
  </si>
  <si>
    <t>SPR Vimpelin osasto</t>
  </si>
  <si>
    <t>SPR Kaustisen osasto</t>
  </si>
  <si>
    <t>SPR Haapamäki-Pihlajaveden osasto</t>
  </si>
  <si>
    <t>SPR Lappajärven osasto</t>
  </si>
  <si>
    <t>SPR Perhon osasto</t>
  </si>
  <si>
    <t>SPR Karstulan osasto</t>
  </si>
  <si>
    <t>SPR Konneveden osasto</t>
  </si>
  <si>
    <t>SPR Lapuan osasto</t>
  </si>
  <si>
    <t>SPR Isokyrön osasto</t>
  </si>
  <si>
    <t>SPR Suolahden osasto</t>
  </si>
  <si>
    <t>SPR Härmäin osasto</t>
  </si>
  <si>
    <t>SPR Ähtärin osasto</t>
  </si>
  <si>
    <t>SPR Kuortaneen osasto</t>
  </si>
  <si>
    <t>SPR Vähäkyrön osasto</t>
  </si>
  <si>
    <t>SPR Hankasalmen osasto</t>
  </si>
  <si>
    <t>SPR Kauhajoen osasto</t>
  </si>
  <si>
    <t>SPR Kristiinankaupunki suom. osasto</t>
  </si>
  <si>
    <t>SPR Kannonkosken osasto</t>
  </si>
  <si>
    <t>SPR Leivonmäen osasto</t>
  </si>
  <si>
    <t>SPR Jurvan osasto</t>
  </si>
  <si>
    <t>SPR Himangan osasto</t>
  </si>
  <si>
    <t>SPR Kyyjärven osasto</t>
  </si>
  <si>
    <t>SPR Kinnulan osasto</t>
  </si>
  <si>
    <t>SPR Kivijärven osasto</t>
  </si>
  <si>
    <t>SPR Keuruun osasto</t>
  </si>
  <si>
    <t>SPR Palokan osasto</t>
  </si>
  <si>
    <t>SPR Lohtajan osasto</t>
  </si>
  <si>
    <t>SPR Laihian osasto</t>
  </si>
  <si>
    <t>SPR Alajärven osasto</t>
  </si>
  <si>
    <t>SPR Soinin osasto</t>
  </si>
  <si>
    <t>SPR Evijärven osasto</t>
  </si>
  <si>
    <t>SPR Kortesjärven osasto</t>
  </si>
  <si>
    <t>SPR Isojoen osasto</t>
  </si>
  <si>
    <t>SPR Kuokkalan osasto</t>
  </si>
  <si>
    <t>SPR Korpilahden osasto</t>
  </si>
  <si>
    <t>SPR Lievestuoreen osasto</t>
  </si>
  <si>
    <t>SPR Karijoen osasto</t>
  </si>
  <si>
    <t>SPR Kouran osasto</t>
  </si>
  <si>
    <t>SPR Toholammin osasto</t>
  </si>
  <si>
    <t>SPR Laukaan osasto</t>
  </si>
  <si>
    <t>SPR Kaskisten osasto</t>
  </si>
  <si>
    <t>SPR Uuraisten osasto</t>
  </si>
  <si>
    <t>SPR Alavuden osasto</t>
  </si>
  <si>
    <t>SPR Joutsan-Luhangan-Toivakan osasto</t>
  </si>
  <si>
    <t>Jäsen-määrä 31.12. 2017</t>
  </si>
  <si>
    <t>Jäsen-määrä 31.12. 2018</t>
  </si>
  <si>
    <t>N/A</t>
  </si>
  <si>
    <t>Länsi-Suomi yht.</t>
  </si>
  <si>
    <t>Jäsen-määrä 31.12. 2019</t>
  </si>
  <si>
    <t>Jäsenmäärä osastoittain 31.12.2019</t>
  </si>
  <si>
    <t>Muutos % (Jäsen-määrä) 31.12.19  vrt. 31.12.18</t>
  </si>
  <si>
    <t>uusi jäsen (2019 liittynyt)</t>
  </si>
  <si>
    <t>joista osaston hankkima uusi jäsen (= 10 €/bonus/ jäsen)</t>
  </si>
  <si>
    <t>Osastolle maksettava bonus vuoden 2019 jäsenhankinnasta</t>
  </si>
  <si>
    <t>PlusBonus 2020</t>
  </si>
  <si>
    <t xml:space="preserve">Vuonna 2019 jäsenhankinnassa kunnostautuneille osastoille (jäsenmäärä kasvanut ja osallistunut piirin kampanjaan) </t>
  </si>
  <si>
    <t xml:space="preserve">maksetaan ylimääräinen bonus, mikäli osaston jäsenmäärä on sama 31.12.2019 ja 31.12.2020. </t>
  </si>
  <si>
    <t xml:space="preserve">Ylimääräisen bonuksen suuruus riippuu uusien v. 2019 osaston hankkimien jäsenien määrästä (Lyytilinkki). </t>
  </si>
  <si>
    <t xml:space="preserve">Bonukseen on mahdollisuus 31 osastolla.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</si>
</sst>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;[Red]\-0.0\ "/>
    <numFmt numFmtId="165" formatCode="#,##0.00_ ;[Red]\-#,##0.00\ "/>
  </numFmts>
  <fonts count="25" x14ac:knownFonts="1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22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2" fillId="0" borderId="0"/>
    <xf numFmtId="0" fontId="1" fillId="0" borderId="0"/>
  </cellStyleXfs>
  <cellXfs count="33">
    <xf numFmtId="0" fontId="0" fillId="0" borderId="0" xfId="0"/>
    <xf numFmtId="0" fontId="23" fillId="0" borderId="0" xfId="21" applyFont="1" applyBorder="1"/>
    <xf numFmtId="0" fontId="21" fillId="0" borderId="0" xfId="21" applyFont="1" applyFill="1" applyBorder="1"/>
    <xf numFmtId="0" fontId="21" fillId="0" borderId="0" xfId="21" applyFont="1" applyBorder="1"/>
    <xf numFmtId="164" fontId="21" fillId="0" borderId="0" xfId="21" applyNumberFormat="1" applyFont="1" applyFill="1" applyBorder="1"/>
    <xf numFmtId="0" fontId="21" fillId="0" borderId="0" xfId="21" applyFont="1"/>
    <xf numFmtId="0" fontId="21" fillId="0" borderId="0" xfId="21" applyFont="1" applyBorder="1" applyAlignment="1">
      <alignment textRotation="90" wrapText="1"/>
    </xf>
    <xf numFmtId="0" fontId="21" fillId="0" borderId="0" xfId="21" applyFont="1" applyFill="1"/>
    <xf numFmtId="3" fontId="21" fillId="0" borderId="1" xfId="21" applyNumberFormat="1" applyFont="1" applyFill="1" applyBorder="1"/>
    <xf numFmtId="164" fontId="21" fillId="0" borderId="1" xfId="21" applyNumberFormat="1" applyFont="1" applyFill="1" applyBorder="1"/>
    <xf numFmtId="164" fontId="21" fillId="0" borderId="2" xfId="21" applyNumberFormat="1" applyFont="1" applyFill="1" applyBorder="1"/>
    <xf numFmtId="0" fontId="21" fillId="0" borderId="2" xfId="21" applyFont="1" applyBorder="1"/>
    <xf numFmtId="3" fontId="24" fillId="0" borderId="1" xfId="21" applyNumberFormat="1" applyFont="1" applyFill="1" applyBorder="1"/>
    <xf numFmtId="0" fontId="24" fillId="0" borderId="2" xfId="21" applyFont="1" applyBorder="1"/>
    <xf numFmtId="0" fontId="24" fillId="0" borderId="0" xfId="21" applyFont="1" applyFill="1" applyBorder="1"/>
    <xf numFmtId="165" fontId="21" fillId="4" borderId="3" xfId="21" applyNumberFormat="1" applyFont="1" applyFill="1" applyBorder="1" applyAlignment="1">
      <alignment horizontal="center" vertical="top" wrapText="1"/>
    </xf>
    <xf numFmtId="3" fontId="21" fillId="4" borderId="3" xfId="21" applyNumberFormat="1" applyFont="1" applyFill="1" applyBorder="1"/>
    <xf numFmtId="0" fontId="21" fillId="0" borderId="3" xfId="21" applyFont="1" applyFill="1" applyBorder="1" applyAlignment="1">
      <alignment horizontal="center" vertical="top" wrapText="1"/>
    </xf>
    <xf numFmtId="0" fontId="24" fillId="0" borderId="3" xfId="21" applyFont="1" applyFill="1" applyBorder="1" applyAlignment="1">
      <alignment horizontal="center" vertical="top" wrapText="1"/>
    </xf>
    <xf numFmtId="164" fontId="21" fillId="0" borderId="3" xfId="21" applyNumberFormat="1" applyFont="1" applyFill="1" applyBorder="1" applyAlignment="1">
      <alignment horizontal="center" vertical="top" wrapText="1"/>
    </xf>
    <xf numFmtId="165" fontId="21" fillId="0" borderId="3" xfId="21" applyNumberFormat="1" applyFont="1" applyFill="1" applyBorder="1" applyAlignment="1">
      <alignment horizontal="center" vertical="top" wrapText="1"/>
    </xf>
    <xf numFmtId="0" fontId="21" fillId="0" borderId="3" xfId="21" applyFont="1" applyBorder="1"/>
    <xf numFmtId="3" fontId="21" fillId="0" borderId="3" xfId="21" applyNumberFormat="1" applyFont="1" applyFill="1" applyBorder="1"/>
    <xf numFmtId="3" fontId="21" fillId="0" borderId="3" xfId="21" applyNumberFormat="1" applyFont="1" applyBorder="1"/>
    <xf numFmtId="3" fontId="23" fillId="0" borderId="3" xfId="21" applyNumberFormat="1" applyFont="1" applyBorder="1"/>
    <xf numFmtId="164" fontId="21" fillId="0" borderId="3" xfId="21" applyNumberFormat="1" applyFont="1" applyFill="1" applyBorder="1"/>
    <xf numFmtId="3" fontId="21" fillId="0" borderId="3" xfId="21" applyNumberFormat="1" applyFont="1" applyFill="1" applyBorder="1" applyAlignment="1">
      <alignment horizontal="right"/>
    </xf>
    <xf numFmtId="164" fontId="21" fillId="3" borderId="3" xfId="21" applyNumberFormat="1" applyFont="1" applyFill="1" applyBorder="1"/>
    <xf numFmtId="0" fontId="21" fillId="0" borderId="3" xfId="21" applyFont="1" applyFill="1" applyBorder="1"/>
    <xf numFmtId="0" fontId="21" fillId="2" borderId="3" xfId="21" applyFont="1" applyFill="1" applyBorder="1"/>
    <xf numFmtId="3" fontId="21" fillId="2" borderId="3" xfId="21" applyNumberFormat="1" applyFont="1" applyFill="1" applyBorder="1"/>
    <xf numFmtId="3" fontId="23" fillId="2" borderId="3" xfId="21" applyNumberFormat="1" applyFont="1" applyFill="1" applyBorder="1"/>
    <xf numFmtId="164" fontId="21" fillId="2" borderId="3" xfId="21" applyNumberFormat="1" applyFont="1" applyFill="1" applyBorder="1"/>
  </cellXfs>
  <cellStyles count="23">
    <cellStyle name="Normaali" xfId="0" builtinId="0"/>
    <cellStyle name="Normal 10" xfId="9" xr:uid="{00000000-0005-0000-0000-000001000000}"/>
    <cellStyle name="Normal 11" xfId="10" xr:uid="{00000000-0005-0000-0000-000002000000}"/>
    <cellStyle name="Normal 12" xfId="11" xr:uid="{00000000-0005-0000-0000-000003000000}"/>
    <cellStyle name="Normal 13" xfId="12" xr:uid="{00000000-0005-0000-0000-000004000000}"/>
    <cellStyle name="Normal 14" xfId="13" xr:uid="{00000000-0005-0000-0000-000005000000}"/>
    <cellStyle name="Normal 15" xfId="14" xr:uid="{00000000-0005-0000-0000-000006000000}"/>
    <cellStyle name="Normal 16" xfId="15" xr:uid="{9468E95D-362C-406D-A1B7-6668D215569F}"/>
    <cellStyle name="Normal 17" xfId="16" xr:uid="{FC93A247-E7AF-4C5F-95E8-77DCAF8F71A4}"/>
    <cellStyle name="Normal 18" xfId="17" xr:uid="{35BE241E-78AF-4D6A-BF87-D35692C94096}"/>
    <cellStyle name="Normal 19" xfId="18" xr:uid="{BC47B647-C0E6-469C-9C91-02220156CB15}"/>
    <cellStyle name="Normal 2" xfId="1" xr:uid="{00000000-0005-0000-0000-000007000000}"/>
    <cellStyle name="Normal 20" xfId="19" xr:uid="{5541A361-E0A8-4B55-9AF0-8710C7D0E7CD}"/>
    <cellStyle name="Normal 21" xfId="20" xr:uid="{7B299BAF-7FE8-45D9-88CB-8005C16D9597}"/>
    <cellStyle name="Normal 22" xfId="22" xr:uid="{4FEA1704-907C-4AD4-9EBD-1B53AA111E6F}"/>
    <cellStyle name="Normal 3" xfId="2" xr:uid="{00000000-0005-0000-0000-000008000000}"/>
    <cellStyle name="Normal 4" xfId="3" xr:uid="{00000000-0005-0000-0000-000009000000}"/>
    <cellStyle name="Normal 5" xfId="4" xr:uid="{00000000-0005-0000-0000-00000A000000}"/>
    <cellStyle name="Normal 5 2" xfId="21" xr:uid="{20B60382-7BA6-4A2B-B8DC-9CDD9177419C}"/>
    <cellStyle name="Normal 6" xfId="5" xr:uid="{00000000-0005-0000-0000-00000B000000}"/>
    <cellStyle name="Normal 7" xfId="6" xr:uid="{00000000-0005-0000-0000-00000C000000}"/>
    <cellStyle name="Normal 8" xfId="7" xr:uid="{00000000-0005-0000-0000-00000D000000}"/>
    <cellStyle name="Normal 9" xfId="8" xr:uid="{00000000-0005-0000-0000-00000E000000}"/>
  </cellStyles>
  <dxfs count="0"/>
  <tableStyles count="0" defaultTableStyle="TableStyleMedium9" defaultPivotStyle="PivotStyleLight16"/>
  <colors>
    <mruColors>
      <color rgb="FFFFCCCC"/>
      <color rgb="FF35EB35"/>
      <color rgb="FF376092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F9E10-3094-461A-BE6E-A963F3728E2C}">
  <sheetPr>
    <pageSetUpPr fitToPage="1"/>
  </sheetPr>
  <dimension ref="A1:I73"/>
  <sheetViews>
    <sheetView tabSelected="1" zoomScale="200" zoomScaleNormal="200" workbookViewId="0">
      <selection activeCell="A73" sqref="A73"/>
    </sheetView>
  </sheetViews>
  <sheetFormatPr defaultColWidth="10.6328125" defaultRowHeight="13" x14ac:dyDescent="0.3"/>
  <cols>
    <col min="1" max="1" width="27.08984375" style="11" bestFit="1" customWidth="1"/>
    <col min="2" max="3" width="6.26953125" style="11" customWidth="1"/>
    <col min="4" max="4" width="8.36328125" style="13" customWidth="1"/>
    <col min="5" max="5" width="7.453125" style="10" customWidth="1"/>
    <col min="6" max="6" width="5.90625" style="5" customWidth="1"/>
    <col min="7" max="7" width="6.7265625" style="5" customWidth="1"/>
    <col min="8" max="8" width="7.81640625" style="5" customWidth="1"/>
    <col min="9" max="9" width="7.6328125" style="5" bestFit="1" customWidth="1"/>
    <col min="10" max="16384" width="10.6328125" style="5"/>
  </cols>
  <sheetData>
    <row r="1" spans="1:9" x14ac:dyDescent="0.3">
      <c r="A1" s="1" t="s">
        <v>71</v>
      </c>
      <c r="B1" s="2"/>
      <c r="C1" s="2"/>
      <c r="D1" s="14"/>
      <c r="E1" s="4"/>
    </row>
    <row r="2" spans="1:9" s="6" customFormat="1" ht="78.75" customHeight="1" x14ac:dyDescent="0.25">
      <c r="A2" s="17" t="s">
        <v>0</v>
      </c>
      <c r="B2" s="17" t="s">
        <v>66</v>
      </c>
      <c r="C2" s="17" t="s">
        <v>67</v>
      </c>
      <c r="D2" s="18" t="s">
        <v>70</v>
      </c>
      <c r="E2" s="19" t="s">
        <v>72</v>
      </c>
      <c r="F2" s="20" t="s">
        <v>73</v>
      </c>
      <c r="G2" s="20" t="s">
        <v>74</v>
      </c>
      <c r="H2" s="15" t="s">
        <v>75</v>
      </c>
      <c r="I2" s="15" t="s">
        <v>76</v>
      </c>
    </row>
    <row r="3" spans="1:9" ht="10.5" x14ac:dyDescent="0.25">
      <c r="A3" s="21" t="s">
        <v>50</v>
      </c>
      <c r="B3" s="22">
        <v>109</v>
      </c>
      <c r="C3" s="23">
        <v>104</v>
      </c>
      <c r="D3" s="24">
        <v>110</v>
      </c>
      <c r="E3" s="25">
        <v>5.7692307692307736</v>
      </c>
      <c r="F3" s="21">
        <v>12</v>
      </c>
      <c r="G3" s="21">
        <v>7</v>
      </c>
      <c r="H3" s="16">
        <f t="shared" ref="H3:H34" si="0">G3*10</f>
        <v>70</v>
      </c>
      <c r="I3" s="16">
        <f>H3/2</f>
        <v>35</v>
      </c>
    </row>
    <row r="4" spans="1:9" ht="10.5" x14ac:dyDescent="0.25">
      <c r="A4" s="21" t="s">
        <v>64</v>
      </c>
      <c r="B4" s="22">
        <v>97</v>
      </c>
      <c r="C4" s="23">
        <v>95</v>
      </c>
      <c r="D4" s="24">
        <v>96</v>
      </c>
      <c r="E4" s="25">
        <v>1.0526315789473699</v>
      </c>
      <c r="F4" s="21">
        <v>8</v>
      </c>
      <c r="G4" s="21">
        <v>7</v>
      </c>
      <c r="H4" s="16">
        <f t="shared" si="0"/>
        <v>70</v>
      </c>
      <c r="I4" s="16">
        <f t="shared" ref="I4:I65" si="1">H4/2</f>
        <v>35</v>
      </c>
    </row>
    <row r="5" spans="1:9" ht="10.5" x14ac:dyDescent="0.25">
      <c r="A5" s="21" t="s">
        <v>52</v>
      </c>
      <c r="B5" s="22">
        <v>57</v>
      </c>
      <c r="C5" s="23">
        <v>53</v>
      </c>
      <c r="D5" s="24">
        <v>51</v>
      </c>
      <c r="E5" s="25">
        <v>-3.7735849056603712</v>
      </c>
      <c r="F5" s="21">
        <v>1</v>
      </c>
      <c r="G5" s="21">
        <v>0</v>
      </c>
      <c r="H5" s="16">
        <f t="shared" si="0"/>
        <v>0</v>
      </c>
      <c r="I5" s="16">
        <f t="shared" si="1"/>
        <v>0</v>
      </c>
    </row>
    <row r="6" spans="1:9" ht="10.5" x14ac:dyDescent="0.25">
      <c r="A6" s="21" t="s">
        <v>24</v>
      </c>
      <c r="B6" s="22">
        <v>107</v>
      </c>
      <c r="C6" s="23">
        <v>102</v>
      </c>
      <c r="D6" s="24">
        <v>106</v>
      </c>
      <c r="E6" s="25">
        <v>3.9215686274509807</v>
      </c>
      <c r="F6" s="21">
        <v>11</v>
      </c>
      <c r="G6" s="21">
        <v>11</v>
      </c>
      <c r="H6" s="16">
        <f t="shared" si="0"/>
        <v>110</v>
      </c>
      <c r="I6" s="16">
        <f t="shared" si="1"/>
        <v>55</v>
      </c>
    </row>
    <row r="7" spans="1:9" ht="10.5" x14ac:dyDescent="0.25">
      <c r="A7" s="21" t="s">
        <v>36</v>
      </c>
      <c r="B7" s="22">
        <v>182</v>
      </c>
      <c r="C7" s="23">
        <v>183</v>
      </c>
      <c r="D7" s="24">
        <v>185</v>
      </c>
      <c r="E7" s="25">
        <v>1.0928961748633839</v>
      </c>
      <c r="F7" s="21">
        <v>18</v>
      </c>
      <c r="G7" s="21">
        <v>16</v>
      </c>
      <c r="H7" s="16">
        <f t="shared" si="0"/>
        <v>160</v>
      </c>
      <c r="I7" s="16">
        <f t="shared" si="1"/>
        <v>80</v>
      </c>
    </row>
    <row r="8" spans="1:9" ht="10.5" x14ac:dyDescent="0.25">
      <c r="A8" s="21" t="s">
        <v>42</v>
      </c>
      <c r="B8" s="22">
        <v>125</v>
      </c>
      <c r="C8" s="23">
        <v>115</v>
      </c>
      <c r="D8" s="24">
        <v>106</v>
      </c>
      <c r="E8" s="25">
        <v>-7.8260869565217348</v>
      </c>
      <c r="F8" s="21">
        <v>0</v>
      </c>
      <c r="G8" s="21">
        <v>0</v>
      </c>
      <c r="H8" s="16">
        <f t="shared" si="0"/>
        <v>0</v>
      </c>
      <c r="I8" s="16">
        <f t="shared" si="1"/>
        <v>0</v>
      </c>
    </row>
    <row r="9" spans="1:9" ht="10.5" x14ac:dyDescent="0.25">
      <c r="A9" s="21" t="s">
        <v>32</v>
      </c>
      <c r="B9" s="22">
        <v>120</v>
      </c>
      <c r="C9" s="23">
        <v>108</v>
      </c>
      <c r="D9" s="24">
        <v>107</v>
      </c>
      <c r="E9" s="25">
        <v>-0.92592592592592382</v>
      </c>
      <c r="F9" s="21">
        <v>3</v>
      </c>
      <c r="G9" s="21">
        <v>0</v>
      </c>
      <c r="H9" s="16">
        <f t="shared" si="0"/>
        <v>0</v>
      </c>
      <c r="I9" s="16">
        <f t="shared" si="1"/>
        <v>0</v>
      </c>
    </row>
    <row r="10" spans="1:9" ht="10.5" x14ac:dyDescent="0.25">
      <c r="A10" s="21" t="s">
        <v>16</v>
      </c>
      <c r="B10" s="22">
        <v>138</v>
      </c>
      <c r="C10" s="23">
        <v>138</v>
      </c>
      <c r="D10" s="24">
        <v>150</v>
      </c>
      <c r="E10" s="25">
        <v>8.6956521739130466</v>
      </c>
      <c r="F10" s="21">
        <v>17</v>
      </c>
      <c r="G10" s="21">
        <v>11</v>
      </c>
      <c r="H10" s="16">
        <f t="shared" si="0"/>
        <v>110</v>
      </c>
      <c r="I10" s="16">
        <f t="shared" si="1"/>
        <v>55</v>
      </c>
    </row>
    <row r="11" spans="1:9" ht="10.5" x14ac:dyDescent="0.25">
      <c r="A11" s="21" t="s">
        <v>54</v>
      </c>
      <c r="B11" s="22">
        <v>41</v>
      </c>
      <c r="C11" s="23">
        <v>38</v>
      </c>
      <c r="D11" s="24">
        <v>35</v>
      </c>
      <c r="E11" s="25">
        <v>-7.8947368421052602</v>
      </c>
      <c r="F11" s="21">
        <v>0</v>
      </c>
      <c r="G11" s="21">
        <v>0</v>
      </c>
      <c r="H11" s="16">
        <f t="shared" si="0"/>
        <v>0</v>
      </c>
      <c r="I11" s="16">
        <f t="shared" si="1"/>
        <v>0</v>
      </c>
    </row>
    <row r="12" spans="1:9" ht="10.5" x14ac:dyDescent="0.25">
      <c r="A12" s="21" t="s">
        <v>30</v>
      </c>
      <c r="B12" s="22">
        <v>84</v>
      </c>
      <c r="C12" s="23">
        <v>79</v>
      </c>
      <c r="D12" s="24">
        <v>72</v>
      </c>
      <c r="E12" s="25">
        <v>-8.8607594936708836</v>
      </c>
      <c r="F12" s="21">
        <v>0</v>
      </c>
      <c r="G12" s="21">
        <v>0</v>
      </c>
      <c r="H12" s="16">
        <f t="shared" si="0"/>
        <v>0</v>
      </c>
      <c r="I12" s="16">
        <f t="shared" si="1"/>
        <v>0</v>
      </c>
    </row>
    <row r="13" spans="1:9" ht="10.5" x14ac:dyDescent="0.25">
      <c r="A13" s="21" t="s">
        <v>1</v>
      </c>
      <c r="B13" s="22">
        <v>117</v>
      </c>
      <c r="C13" s="23">
        <v>109</v>
      </c>
      <c r="D13" s="24">
        <v>105</v>
      </c>
      <c r="E13" s="25">
        <v>-3.6697247706422047</v>
      </c>
      <c r="F13" s="21">
        <v>5</v>
      </c>
      <c r="G13" s="21">
        <v>4</v>
      </c>
      <c r="H13" s="16">
        <f t="shared" si="0"/>
        <v>40</v>
      </c>
      <c r="I13" s="16">
        <v>0</v>
      </c>
    </row>
    <row r="14" spans="1:9" ht="10.5" x14ac:dyDescent="0.25">
      <c r="A14" s="21" t="s">
        <v>65</v>
      </c>
      <c r="B14" s="26" t="s">
        <v>68</v>
      </c>
      <c r="C14" s="23">
        <v>142</v>
      </c>
      <c r="D14" s="24">
        <v>145</v>
      </c>
      <c r="E14" s="25">
        <v>2.1126760563380316</v>
      </c>
      <c r="F14" s="21">
        <v>11</v>
      </c>
      <c r="G14" s="21">
        <v>7</v>
      </c>
      <c r="H14" s="16">
        <f t="shared" si="0"/>
        <v>70</v>
      </c>
      <c r="I14" s="16">
        <f t="shared" si="1"/>
        <v>35</v>
      </c>
    </row>
    <row r="15" spans="1:9" ht="10.5" x14ac:dyDescent="0.25">
      <c r="A15" s="21" t="s">
        <v>41</v>
      </c>
      <c r="B15" s="22">
        <v>109</v>
      </c>
      <c r="C15" s="23">
        <v>104</v>
      </c>
      <c r="D15" s="24">
        <v>104</v>
      </c>
      <c r="E15" s="25">
        <v>0</v>
      </c>
      <c r="F15" s="21">
        <v>6</v>
      </c>
      <c r="G15" s="21">
        <v>6</v>
      </c>
      <c r="H15" s="16">
        <f t="shared" si="0"/>
        <v>60</v>
      </c>
      <c r="I15" s="16">
        <f>H15/4</f>
        <v>15</v>
      </c>
    </row>
    <row r="16" spans="1:9" ht="10.5" x14ac:dyDescent="0.25">
      <c r="A16" s="21" t="s">
        <v>7</v>
      </c>
      <c r="B16" s="22">
        <v>1234</v>
      </c>
      <c r="C16" s="23">
        <v>1167</v>
      </c>
      <c r="D16" s="24">
        <v>1184</v>
      </c>
      <c r="E16" s="25">
        <v>1.4567266495287043</v>
      </c>
      <c r="F16" s="21">
        <v>97</v>
      </c>
      <c r="G16" s="21">
        <v>15</v>
      </c>
      <c r="H16" s="16">
        <f t="shared" si="0"/>
        <v>150</v>
      </c>
      <c r="I16" s="16">
        <f t="shared" si="1"/>
        <v>75</v>
      </c>
    </row>
    <row r="17" spans="1:9" ht="10.5" x14ac:dyDescent="0.25">
      <c r="A17" s="21" t="s">
        <v>3</v>
      </c>
      <c r="B17" s="22">
        <v>277</v>
      </c>
      <c r="C17" s="23">
        <v>268</v>
      </c>
      <c r="D17" s="24">
        <v>254</v>
      </c>
      <c r="E17" s="25">
        <v>-5.2238805970149258</v>
      </c>
      <c r="F17" s="21">
        <v>5</v>
      </c>
      <c r="G17" s="21">
        <v>0</v>
      </c>
      <c r="H17" s="16">
        <f t="shared" si="0"/>
        <v>0</v>
      </c>
      <c r="I17" s="16">
        <f t="shared" si="1"/>
        <v>0</v>
      </c>
    </row>
    <row r="18" spans="1:9" ht="10.5" x14ac:dyDescent="0.25">
      <c r="A18" s="21" t="s">
        <v>4</v>
      </c>
      <c r="B18" s="22">
        <v>298</v>
      </c>
      <c r="C18" s="23">
        <v>275</v>
      </c>
      <c r="D18" s="24">
        <v>257</v>
      </c>
      <c r="E18" s="25">
        <v>-6.5454545454545467</v>
      </c>
      <c r="F18" s="21">
        <v>8</v>
      </c>
      <c r="G18" s="21">
        <v>3</v>
      </c>
      <c r="H18" s="16">
        <f t="shared" si="0"/>
        <v>30</v>
      </c>
      <c r="I18" s="16">
        <v>0</v>
      </c>
    </row>
    <row r="19" spans="1:9" ht="10.5" x14ac:dyDescent="0.25">
      <c r="A19" s="21" t="s">
        <v>39</v>
      </c>
      <c r="B19" s="22">
        <v>38</v>
      </c>
      <c r="C19" s="23">
        <v>42</v>
      </c>
      <c r="D19" s="24">
        <v>39</v>
      </c>
      <c r="E19" s="25">
        <v>-7.1428571428571388</v>
      </c>
      <c r="F19" s="21">
        <v>1</v>
      </c>
      <c r="G19" s="21">
        <v>0</v>
      </c>
      <c r="H19" s="16">
        <f t="shared" si="0"/>
        <v>0</v>
      </c>
      <c r="I19" s="16">
        <f t="shared" si="1"/>
        <v>0</v>
      </c>
    </row>
    <row r="20" spans="1:9" ht="10.5" x14ac:dyDescent="0.25">
      <c r="A20" s="21" t="s">
        <v>11</v>
      </c>
      <c r="B20" s="22">
        <v>156</v>
      </c>
      <c r="C20" s="23">
        <v>155</v>
      </c>
      <c r="D20" s="24">
        <v>168</v>
      </c>
      <c r="E20" s="25">
        <v>8.3870967741935516</v>
      </c>
      <c r="F20" s="21">
        <v>19</v>
      </c>
      <c r="G20" s="21">
        <v>4</v>
      </c>
      <c r="H20" s="16">
        <f t="shared" si="0"/>
        <v>40</v>
      </c>
      <c r="I20" s="16">
        <f t="shared" si="1"/>
        <v>20</v>
      </c>
    </row>
    <row r="21" spans="1:9" ht="10.5" x14ac:dyDescent="0.25">
      <c r="A21" s="21" t="s">
        <v>58</v>
      </c>
      <c r="B21" s="22">
        <v>17</v>
      </c>
      <c r="C21" s="23">
        <v>16</v>
      </c>
      <c r="D21" s="24">
        <v>15</v>
      </c>
      <c r="E21" s="25">
        <v>-6.25</v>
      </c>
      <c r="F21" s="21">
        <v>0</v>
      </c>
      <c r="G21" s="21">
        <v>0</v>
      </c>
      <c r="H21" s="16">
        <f t="shared" si="0"/>
        <v>0</v>
      </c>
      <c r="I21" s="16">
        <f t="shared" si="1"/>
        <v>0</v>
      </c>
    </row>
    <row r="22" spans="1:9" ht="10.5" x14ac:dyDescent="0.25">
      <c r="A22" s="21" t="s">
        <v>27</v>
      </c>
      <c r="B22" s="22">
        <v>214</v>
      </c>
      <c r="C22" s="23">
        <v>206</v>
      </c>
      <c r="D22" s="24">
        <v>245</v>
      </c>
      <c r="E22" s="27">
        <v>18.932038834951456</v>
      </c>
      <c r="F22" s="21">
        <v>50</v>
      </c>
      <c r="G22" s="21">
        <v>50</v>
      </c>
      <c r="H22" s="16">
        <f t="shared" si="0"/>
        <v>500</v>
      </c>
      <c r="I22" s="16">
        <f t="shared" si="1"/>
        <v>250</v>
      </c>
    </row>
    <row r="23" spans="1:9" ht="10.5" x14ac:dyDescent="0.25">
      <c r="A23" s="21" t="s">
        <v>62</v>
      </c>
      <c r="B23" s="22">
        <v>51</v>
      </c>
      <c r="C23" s="23">
        <v>49</v>
      </c>
      <c r="D23" s="24">
        <v>54</v>
      </c>
      <c r="E23" s="25">
        <v>10.204081632653057</v>
      </c>
      <c r="F23" s="21">
        <v>7</v>
      </c>
      <c r="G23" s="21">
        <v>7</v>
      </c>
      <c r="H23" s="16">
        <f t="shared" si="0"/>
        <v>70</v>
      </c>
      <c r="I23" s="16">
        <f t="shared" si="1"/>
        <v>35</v>
      </c>
    </row>
    <row r="24" spans="1:9" ht="10.5" x14ac:dyDescent="0.25">
      <c r="A24" s="21" t="s">
        <v>37</v>
      </c>
      <c r="B24" s="22">
        <v>173</v>
      </c>
      <c r="C24" s="23">
        <v>168</v>
      </c>
      <c r="D24" s="24">
        <v>162</v>
      </c>
      <c r="E24" s="25">
        <v>-3.5714285714285694</v>
      </c>
      <c r="F24" s="21">
        <v>3</v>
      </c>
      <c r="G24" s="21">
        <v>0</v>
      </c>
      <c r="H24" s="16">
        <f t="shared" si="0"/>
        <v>0</v>
      </c>
      <c r="I24" s="16">
        <f t="shared" si="1"/>
        <v>0</v>
      </c>
    </row>
    <row r="25" spans="1:9" ht="10.5" x14ac:dyDescent="0.25">
      <c r="A25" s="21" t="s">
        <v>5</v>
      </c>
      <c r="B25" s="22">
        <v>65</v>
      </c>
      <c r="C25" s="23">
        <v>62</v>
      </c>
      <c r="D25" s="24">
        <v>60</v>
      </c>
      <c r="E25" s="25">
        <v>-3.2258064516128968</v>
      </c>
      <c r="F25" s="21">
        <v>2</v>
      </c>
      <c r="G25" s="21">
        <v>0</v>
      </c>
      <c r="H25" s="16">
        <f t="shared" si="0"/>
        <v>0</v>
      </c>
      <c r="I25" s="16">
        <f t="shared" si="1"/>
        <v>0</v>
      </c>
    </row>
    <row r="26" spans="1:9" s="7" customFormat="1" ht="10.5" x14ac:dyDescent="0.25">
      <c r="A26" s="21" t="s">
        <v>23</v>
      </c>
      <c r="B26" s="22">
        <v>135</v>
      </c>
      <c r="C26" s="23">
        <v>133</v>
      </c>
      <c r="D26" s="24">
        <v>137</v>
      </c>
      <c r="E26" s="25">
        <v>3.0075187969924855</v>
      </c>
      <c r="F26" s="21">
        <v>11</v>
      </c>
      <c r="G26" s="28">
        <v>11</v>
      </c>
      <c r="H26" s="16">
        <f t="shared" si="0"/>
        <v>110</v>
      </c>
      <c r="I26" s="16">
        <f t="shared" si="1"/>
        <v>55</v>
      </c>
    </row>
    <row r="27" spans="1:9" ht="10.5" x14ac:dyDescent="0.25">
      <c r="A27" s="21" t="s">
        <v>46</v>
      </c>
      <c r="B27" s="22">
        <v>128</v>
      </c>
      <c r="C27" s="23">
        <v>127</v>
      </c>
      <c r="D27" s="24">
        <v>163</v>
      </c>
      <c r="E27" s="25">
        <v>28.346456692913392</v>
      </c>
      <c r="F27" s="21">
        <v>7</v>
      </c>
      <c r="G27" s="21">
        <v>3</v>
      </c>
      <c r="H27" s="16">
        <f t="shared" si="0"/>
        <v>30</v>
      </c>
      <c r="I27" s="16">
        <f t="shared" si="1"/>
        <v>15</v>
      </c>
    </row>
    <row r="28" spans="1:9" ht="10.5" x14ac:dyDescent="0.25">
      <c r="A28" s="21" t="s">
        <v>44</v>
      </c>
      <c r="B28" s="22">
        <v>31</v>
      </c>
      <c r="C28" s="23">
        <v>32</v>
      </c>
      <c r="D28" s="24">
        <v>31</v>
      </c>
      <c r="E28" s="25">
        <v>-3.125</v>
      </c>
      <c r="F28" s="21">
        <v>0</v>
      </c>
      <c r="G28" s="21">
        <v>0</v>
      </c>
      <c r="H28" s="16">
        <f t="shared" si="0"/>
        <v>0</v>
      </c>
      <c r="I28" s="16">
        <f t="shared" si="1"/>
        <v>0</v>
      </c>
    </row>
    <row r="29" spans="1:9" ht="10.5" x14ac:dyDescent="0.25">
      <c r="A29" s="21" t="s">
        <v>45</v>
      </c>
      <c r="B29" s="22">
        <v>40</v>
      </c>
      <c r="C29" s="23">
        <v>34</v>
      </c>
      <c r="D29" s="24">
        <v>38</v>
      </c>
      <c r="E29" s="25">
        <v>11.764705882352942</v>
      </c>
      <c r="F29" s="21">
        <v>3</v>
      </c>
      <c r="G29" s="21">
        <v>3</v>
      </c>
      <c r="H29" s="16">
        <f t="shared" si="0"/>
        <v>30</v>
      </c>
      <c r="I29" s="16">
        <f t="shared" si="1"/>
        <v>15</v>
      </c>
    </row>
    <row r="30" spans="1:9" ht="10.5" x14ac:dyDescent="0.25">
      <c r="A30" s="21" t="s">
        <v>2</v>
      </c>
      <c r="B30" s="22">
        <v>273</v>
      </c>
      <c r="C30" s="23">
        <v>256</v>
      </c>
      <c r="D30" s="24">
        <v>251</v>
      </c>
      <c r="E30" s="25">
        <v>-1.953125</v>
      </c>
      <c r="F30" s="21">
        <v>19</v>
      </c>
      <c r="G30" s="21">
        <v>0</v>
      </c>
      <c r="H30" s="16">
        <f t="shared" si="0"/>
        <v>0</v>
      </c>
      <c r="I30" s="16">
        <f t="shared" si="1"/>
        <v>0</v>
      </c>
    </row>
    <row r="31" spans="1:9" ht="10.5" x14ac:dyDescent="0.25">
      <c r="A31" s="21" t="s">
        <v>28</v>
      </c>
      <c r="B31" s="22">
        <v>146</v>
      </c>
      <c r="C31" s="23">
        <v>134</v>
      </c>
      <c r="D31" s="24">
        <v>128</v>
      </c>
      <c r="E31" s="25">
        <v>-4.4776119402985017</v>
      </c>
      <c r="F31" s="21">
        <v>3</v>
      </c>
      <c r="G31" s="21">
        <v>2</v>
      </c>
      <c r="H31" s="16">
        <f t="shared" si="0"/>
        <v>20</v>
      </c>
      <c r="I31" s="16">
        <v>0</v>
      </c>
    </row>
    <row r="32" spans="1:9" ht="10.5" x14ac:dyDescent="0.25">
      <c r="A32" s="21" t="s">
        <v>56</v>
      </c>
      <c r="B32" s="22">
        <v>65</v>
      </c>
      <c r="C32" s="23">
        <v>61</v>
      </c>
      <c r="D32" s="24">
        <v>58</v>
      </c>
      <c r="E32" s="25">
        <v>-4.9180327868852487</v>
      </c>
      <c r="F32" s="21">
        <v>3</v>
      </c>
      <c r="G32" s="21">
        <v>0</v>
      </c>
      <c r="H32" s="16">
        <f t="shared" si="0"/>
        <v>0</v>
      </c>
      <c r="I32" s="16">
        <f t="shared" si="1"/>
        <v>0</v>
      </c>
    </row>
    <row r="33" spans="1:9" ht="10.5" x14ac:dyDescent="0.25">
      <c r="A33" s="21" t="s">
        <v>53</v>
      </c>
      <c r="B33" s="22">
        <v>19</v>
      </c>
      <c r="C33" s="23">
        <v>19</v>
      </c>
      <c r="D33" s="24">
        <v>19</v>
      </c>
      <c r="E33" s="25">
        <v>0</v>
      </c>
      <c r="F33" s="21">
        <v>0</v>
      </c>
      <c r="G33" s="21">
        <v>0</v>
      </c>
      <c r="H33" s="16">
        <f t="shared" si="0"/>
        <v>0</v>
      </c>
      <c r="I33" s="16">
        <f t="shared" si="1"/>
        <v>0</v>
      </c>
    </row>
    <row r="34" spans="1:9" ht="10.5" x14ac:dyDescent="0.25">
      <c r="A34" s="21" t="s">
        <v>59</v>
      </c>
      <c r="B34" s="22">
        <v>21</v>
      </c>
      <c r="C34" s="23">
        <v>18</v>
      </c>
      <c r="D34" s="24">
        <v>19</v>
      </c>
      <c r="E34" s="25">
        <v>5.5555555555555571</v>
      </c>
      <c r="F34" s="21">
        <v>2</v>
      </c>
      <c r="G34" s="21">
        <v>0</v>
      </c>
      <c r="H34" s="16">
        <f t="shared" si="0"/>
        <v>0</v>
      </c>
      <c r="I34" s="16">
        <f t="shared" si="1"/>
        <v>0</v>
      </c>
    </row>
    <row r="35" spans="1:9" ht="10.5" x14ac:dyDescent="0.25">
      <c r="A35" s="21" t="s">
        <v>38</v>
      </c>
      <c r="B35" s="22">
        <v>87</v>
      </c>
      <c r="C35" s="23">
        <v>79</v>
      </c>
      <c r="D35" s="24">
        <v>75</v>
      </c>
      <c r="E35" s="25">
        <v>-5.0632911392405049</v>
      </c>
      <c r="F35" s="21">
        <v>1</v>
      </c>
      <c r="G35" s="21">
        <v>1</v>
      </c>
      <c r="H35" s="16">
        <f t="shared" ref="H35:H66" si="2">G35*10</f>
        <v>10</v>
      </c>
      <c r="I35" s="16">
        <v>0</v>
      </c>
    </row>
    <row r="36" spans="1:9" ht="10.5" x14ac:dyDescent="0.25">
      <c r="A36" s="21" t="s">
        <v>55</v>
      </c>
      <c r="B36" s="22">
        <v>131</v>
      </c>
      <c r="C36" s="23">
        <v>139</v>
      </c>
      <c r="D36" s="24">
        <v>163</v>
      </c>
      <c r="E36" s="25">
        <v>17.266187050359719</v>
      </c>
      <c r="F36" s="21">
        <v>32</v>
      </c>
      <c r="G36" s="21">
        <v>1</v>
      </c>
      <c r="H36" s="16">
        <f t="shared" si="2"/>
        <v>10</v>
      </c>
      <c r="I36" s="16">
        <f t="shared" si="1"/>
        <v>5</v>
      </c>
    </row>
    <row r="37" spans="1:9" ht="10.5" x14ac:dyDescent="0.25">
      <c r="A37" s="21" t="s">
        <v>34</v>
      </c>
      <c r="B37" s="22">
        <v>70</v>
      </c>
      <c r="C37" s="23">
        <v>63</v>
      </c>
      <c r="D37" s="24">
        <v>64</v>
      </c>
      <c r="E37" s="25">
        <v>1.5873015873015817</v>
      </c>
      <c r="F37" s="21">
        <v>2</v>
      </c>
      <c r="G37" s="21">
        <v>0</v>
      </c>
      <c r="H37" s="16">
        <f t="shared" si="2"/>
        <v>0</v>
      </c>
      <c r="I37" s="16">
        <f t="shared" si="1"/>
        <v>0</v>
      </c>
    </row>
    <row r="38" spans="1:9" ht="10.5" x14ac:dyDescent="0.25">
      <c r="A38" s="21" t="s">
        <v>9</v>
      </c>
      <c r="B38" s="22">
        <v>185</v>
      </c>
      <c r="C38" s="23">
        <v>183</v>
      </c>
      <c r="D38" s="24">
        <v>187</v>
      </c>
      <c r="E38" s="25">
        <v>2.1857923497267819</v>
      </c>
      <c r="F38" s="21">
        <v>14</v>
      </c>
      <c r="G38" s="21">
        <v>10</v>
      </c>
      <c r="H38" s="16">
        <f t="shared" si="2"/>
        <v>100</v>
      </c>
      <c r="I38" s="16">
        <f t="shared" si="1"/>
        <v>50</v>
      </c>
    </row>
    <row r="39" spans="1:9" ht="10.5" x14ac:dyDescent="0.25">
      <c r="A39" s="21" t="s">
        <v>43</v>
      </c>
      <c r="B39" s="22">
        <v>76</v>
      </c>
      <c r="C39" s="23">
        <v>70</v>
      </c>
      <c r="D39" s="24">
        <v>66</v>
      </c>
      <c r="E39" s="25">
        <v>-5.7142857142857082</v>
      </c>
      <c r="F39" s="21">
        <v>2</v>
      </c>
      <c r="G39" s="21">
        <v>1</v>
      </c>
      <c r="H39" s="16">
        <f t="shared" si="2"/>
        <v>10</v>
      </c>
      <c r="I39" s="16">
        <v>0</v>
      </c>
    </row>
    <row r="40" spans="1:9" ht="10.5" x14ac:dyDescent="0.25">
      <c r="A40" s="21" t="s">
        <v>49</v>
      </c>
      <c r="B40" s="22">
        <v>85</v>
      </c>
      <c r="C40" s="23">
        <v>93</v>
      </c>
      <c r="D40" s="24">
        <v>101</v>
      </c>
      <c r="E40" s="25">
        <v>8.6021505376344152</v>
      </c>
      <c r="F40" s="21">
        <v>11</v>
      </c>
      <c r="G40" s="21">
        <v>7</v>
      </c>
      <c r="H40" s="16">
        <f t="shared" si="2"/>
        <v>70</v>
      </c>
      <c r="I40" s="16">
        <f t="shared" si="1"/>
        <v>35</v>
      </c>
    </row>
    <row r="41" spans="1:9" ht="10.5" x14ac:dyDescent="0.25">
      <c r="A41" s="21" t="s">
        <v>25</v>
      </c>
      <c r="B41" s="22">
        <v>105</v>
      </c>
      <c r="C41" s="23">
        <v>105</v>
      </c>
      <c r="D41" s="24">
        <v>111</v>
      </c>
      <c r="E41" s="25">
        <v>5.7142857142857082</v>
      </c>
      <c r="F41" s="21">
        <v>11</v>
      </c>
      <c r="G41" s="21">
        <v>12</v>
      </c>
      <c r="H41" s="16">
        <f t="shared" si="2"/>
        <v>120</v>
      </c>
      <c r="I41" s="16">
        <f t="shared" si="1"/>
        <v>60</v>
      </c>
    </row>
    <row r="42" spans="1:9" ht="10.5" x14ac:dyDescent="0.25">
      <c r="A42" s="21" t="s">
        <v>29</v>
      </c>
      <c r="B42" s="22">
        <v>128</v>
      </c>
      <c r="C42" s="23">
        <v>120</v>
      </c>
      <c r="D42" s="24">
        <v>116</v>
      </c>
      <c r="E42" s="25">
        <v>-3.3333333333333286</v>
      </c>
      <c r="F42" s="21">
        <v>5</v>
      </c>
      <c r="G42" s="21">
        <v>0</v>
      </c>
      <c r="H42" s="16">
        <f t="shared" si="2"/>
        <v>0</v>
      </c>
      <c r="I42" s="16">
        <f t="shared" si="1"/>
        <v>0</v>
      </c>
    </row>
    <row r="43" spans="1:9" ht="10.5" x14ac:dyDescent="0.25">
      <c r="A43" s="21" t="s">
        <v>61</v>
      </c>
      <c r="B43" s="22">
        <v>218</v>
      </c>
      <c r="C43" s="23">
        <v>223</v>
      </c>
      <c r="D43" s="24">
        <v>245</v>
      </c>
      <c r="E43" s="25">
        <v>9.8654708520179355</v>
      </c>
      <c r="F43" s="21">
        <v>29</v>
      </c>
      <c r="G43" s="21">
        <v>13</v>
      </c>
      <c r="H43" s="16">
        <f t="shared" si="2"/>
        <v>130</v>
      </c>
      <c r="I43" s="16">
        <f t="shared" si="1"/>
        <v>65</v>
      </c>
    </row>
    <row r="44" spans="1:9" ht="10.5" x14ac:dyDescent="0.25">
      <c r="A44" s="21" t="s">
        <v>21</v>
      </c>
      <c r="B44" s="22">
        <v>67</v>
      </c>
      <c r="C44" s="23">
        <v>65</v>
      </c>
      <c r="D44" s="24">
        <v>78</v>
      </c>
      <c r="E44" s="27">
        <v>20</v>
      </c>
      <c r="F44" s="21">
        <v>16</v>
      </c>
      <c r="G44" s="21">
        <v>15</v>
      </c>
      <c r="H44" s="16">
        <f t="shared" si="2"/>
        <v>150</v>
      </c>
      <c r="I44" s="16">
        <f t="shared" si="1"/>
        <v>75</v>
      </c>
    </row>
    <row r="45" spans="1:9" ht="10.5" x14ac:dyDescent="0.25">
      <c r="A45" s="21" t="s">
        <v>40</v>
      </c>
      <c r="B45" s="22">
        <v>58</v>
      </c>
      <c r="C45" s="23">
        <v>57</v>
      </c>
      <c r="D45" s="24">
        <v>55</v>
      </c>
      <c r="E45" s="25">
        <v>-3.5087719298245617</v>
      </c>
      <c r="F45" s="21">
        <v>6</v>
      </c>
      <c r="G45" s="21">
        <v>4</v>
      </c>
      <c r="H45" s="16">
        <f t="shared" si="2"/>
        <v>40</v>
      </c>
      <c r="I45" s="16">
        <v>0</v>
      </c>
    </row>
    <row r="46" spans="1:9" ht="10.5" x14ac:dyDescent="0.25">
      <c r="A46" s="21" t="s">
        <v>57</v>
      </c>
      <c r="B46" s="22">
        <v>36</v>
      </c>
      <c r="C46" s="23">
        <v>35</v>
      </c>
      <c r="D46" s="24">
        <v>38</v>
      </c>
      <c r="E46" s="25">
        <v>8.5714285714285694</v>
      </c>
      <c r="F46" s="21">
        <v>3</v>
      </c>
      <c r="G46" s="21">
        <v>0</v>
      </c>
      <c r="H46" s="16">
        <f t="shared" si="2"/>
        <v>0</v>
      </c>
      <c r="I46" s="16">
        <f t="shared" si="1"/>
        <v>0</v>
      </c>
    </row>
    <row r="47" spans="1:9" ht="10.5" x14ac:dyDescent="0.25">
      <c r="A47" s="21" t="s">
        <v>48</v>
      </c>
      <c r="B47" s="22">
        <v>67</v>
      </c>
      <c r="C47" s="23">
        <v>61</v>
      </c>
      <c r="D47" s="24">
        <v>60</v>
      </c>
      <c r="E47" s="25">
        <v>-1.6393442622950829</v>
      </c>
      <c r="F47" s="21">
        <v>3</v>
      </c>
      <c r="G47" s="21">
        <v>0</v>
      </c>
      <c r="H47" s="16">
        <f t="shared" si="2"/>
        <v>0</v>
      </c>
      <c r="I47" s="16">
        <f t="shared" si="1"/>
        <v>0</v>
      </c>
    </row>
    <row r="48" spans="1:9" ht="10.5" x14ac:dyDescent="0.25">
      <c r="A48" s="21" t="s">
        <v>8</v>
      </c>
      <c r="B48" s="22">
        <v>127</v>
      </c>
      <c r="C48" s="23">
        <v>120</v>
      </c>
      <c r="D48" s="24">
        <v>125</v>
      </c>
      <c r="E48" s="25">
        <v>4.1666666666666714</v>
      </c>
      <c r="F48" s="21">
        <v>10</v>
      </c>
      <c r="G48" s="21">
        <v>0</v>
      </c>
      <c r="H48" s="16">
        <f t="shared" si="2"/>
        <v>0</v>
      </c>
      <c r="I48" s="16">
        <f t="shared" si="1"/>
        <v>0</v>
      </c>
    </row>
    <row r="49" spans="1:9" ht="10.5" x14ac:dyDescent="0.25">
      <c r="A49" s="21" t="s">
        <v>47</v>
      </c>
      <c r="B49" s="22">
        <v>148</v>
      </c>
      <c r="C49" s="23">
        <v>139</v>
      </c>
      <c r="D49" s="24">
        <v>148</v>
      </c>
      <c r="E49" s="25">
        <v>6.474820143884898</v>
      </c>
      <c r="F49" s="21">
        <v>16</v>
      </c>
      <c r="G49" s="21">
        <v>0</v>
      </c>
      <c r="H49" s="16">
        <f t="shared" si="2"/>
        <v>0</v>
      </c>
      <c r="I49" s="16">
        <f t="shared" si="1"/>
        <v>0</v>
      </c>
    </row>
    <row r="50" spans="1:9" ht="10.5" x14ac:dyDescent="0.25">
      <c r="A50" s="21" t="s">
        <v>26</v>
      </c>
      <c r="B50" s="22">
        <v>44</v>
      </c>
      <c r="C50" s="23">
        <v>40</v>
      </c>
      <c r="D50" s="24">
        <v>38</v>
      </c>
      <c r="E50" s="25">
        <v>-5</v>
      </c>
      <c r="F50" s="21">
        <v>1</v>
      </c>
      <c r="G50" s="21">
        <v>0</v>
      </c>
      <c r="H50" s="16">
        <f t="shared" si="2"/>
        <v>0</v>
      </c>
      <c r="I50" s="16">
        <f t="shared" si="1"/>
        <v>0</v>
      </c>
    </row>
    <row r="51" spans="1:9" ht="10.5" x14ac:dyDescent="0.25">
      <c r="A51" s="21" t="s">
        <v>20</v>
      </c>
      <c r="B51" s="22">
        <v>57</v>
      </c>
      <c r="C51" s="23">
        <v>53</v>
      </c>
      <c r="D51" s="24">
        <v>49</v>
      </c>
      <c r="E51" s="25">
        <v>-7.5471698113207566</v>
      </c>
      <c r="F51" s="21">
        <v>1</v>
      </c>
      <c r="G51" s="21">
        <v>0</v>
      </c>
      <c r="H51" s="16">
        <f t="shared" si="2"/>
        <v>0</v>
      </c>
      <c r="I51" s="16">
        <f t="shared" si="1"/>
        <v>0</v>
      </c>
    </row>
    <row r="52" spans="1:9" ht="10.5" x14ac:dyDescent="0.25">
      <c r="A52" s="21" t="s">
        <v>12</v>
      </c>
      <c r="B52" s="22">
        <v>73</v>
      </c>
      <c r="C52" s="23">
        <v>74</v>
      </c>
      <c r="D52" s="24">
        <v>76</v>
      </c>
      <c r="E52" s="25">
        <v>2.7027027027027088</v>
      </c>
      <c r="F52" s="21">
        <v>6</v>
      </c>
      <c r="G52" s="21">
        <v>4</v>
      </c>
      <c r="H52" s="16">
        <f t="shared" si="2"/>
        <v>40</v>
      </c>
      <c r="I52" s="16">
        <f t="shared" si="1"/>
        <v>20</v>
      </c>
    </row>
    <row r="53" spans="1:9" ht="10.5" x14ac:dyDescent="0.25">
      <c r="A53" s="21" t="s">
        <v>10</v>
      </c>
      <c r="B53" s="22">
        <v>111</v>
      </c>
      <c r="C53" s="23">
        <v>108</v>
      </c>
      <c r="D53" s="24">
        <v>105</v>
      </c>
      <c r="E53" s="25">
        <v>-2.7777777777777715</v>
      </c>
      <c r="F53" s="21">
        <v>2</v>
      </c>
      <c r="G53" s="21">
        <v>0</v>
      </c>
      <c r="H53" s="16">
        <f t="shared" si="2"/>
        <v>0</v>
      </c>
      <c r="I53" s="16">
        <f t="shared" si="1"/>
        <v>0</v>
      </c>
    </row>
    <row r="54" spans="1:9" ht="10.5" x14ac:dyDescent="0.25">
      <c r="A54" s="21" t="s">
        <v>19</v>
      </c>
      <c r="B54" s="22">
        <v>227</v>
      </c>
      <c r="C54" s="23">
        <v>229</v>
      </c>
      <c r="D54" s="24">
        <v>234</v>
      </c>
      <c r="E54" s="25">
        <v>2.1834061135371172</v>
      </c>
      <c r="F54" s="21">
        <v>19</v>
      </c>
      <c r="G54" s="21">
        <v>13</v>
      </c>
      <c r="H54" s="16">
        <f t="shared" si="2"/>
        <v>130</v>
      </c>
      <c r="I54" s="16">
        <f t="shared" si="1"/>
        <v>65</v>
      </c>
    </row>
    <row r="55" spans="1:9" ht="10.5" x14ac:dyDescent="0.25">
      <c r="A55" s="21" t="s">
        <v>17</v>
      </c>
      <c r="B55" s="22">
        <v>313</v>
      </c>
      <c r="C55" s="23">
        <v>392</v>
      </c>
      <c r="D55" s="24">
        <v>389</v>
      </c>
      <c r="E55" s="25">
        <v>-0.76530612244897611</v>
      </c>
      <c r="F55" s="21">
        <v>23</v>
      </c>
      <c r="G55" s="21">
        <v>4</v>
      </c>
      <c r="H55" s="16">
        <f t="shared" si="2"/>
        <v>40</v>
      </c>
      <c r="I55" s="16">
        <v>0</v>
      </c>
    </row>
    <row r="56" spans="1:9" ht="10.5" x14ac:dyDescent="0.25">
      <c r="A56" s="21" t="s">
        <v>51</v>
      </c>
      <c r="B56" s="22">
        <v>58</v>
      </c>
      <c r="C56" s="23">
        <v>55</v>
      </c>
      <c r="D56" s="24">
        <v>80</v>
      </c>
      <c r="E56" s="27">
        <v>45.454545454545467</v>
      </c>
      <c r="F56" s="21">
        <v>30</v>
      </c>
      <c r="G56" s="21">
        <v>28</v>
      </c>
      <c r="H56" s="16">
        <f t="shared" si="2"/>
        <v>280</v>
      </c>
      <c r="I56" s="16">
        <f t="shared" si="1"/>
        <v>140</v>
      </c>
    </row>
    <row r="57" spans="1:9" ht="10.5" x14ac:dyDescent="0.25">
      <c r="A57" s="21" t="s">
        <v>31</v>
      </c>
      <c r="B57" s="22">
        <v>73</v>
      </c>
      <c r="C57" s="23">
        <v>77</v>
      </c>
      <c r="D57" s="24">
        <v>73</v>
      </c>
      <c r="E57" s="25">
        <v>-5.1948051948051983</v>
      </c>
      <c r="F57" s="21">
        <v>6</v>
      </c>
      <c r="G57" s="21">
        <v>4</v>
      </c>
      <c r="H57" s="16">
        <f t="shared" si="2"/>
        <v>40</v>
      </c>
      <c r="I57" s="16">
        <v>0</v>
      </c>
    </row>
    <row r="58" spans="1:9" ht="10.5" x14ac:dyDescent="0.25">
      <c r="A58" s="21" t="s">
        <v>6</v>
      </c>
      <c r="B58" s="22">
        <v>93</v>
      </c>
      <c r="C58" s="23">
        <v>87</v>
      </c>
      <c r="D58" s="24">
        <v>93</v>
      </c>
      <c r="E58" s="25">
        <v>6.8965517241379359</v>
      </c>
      <c r="F58" s="21">
        <v>13</v>
      </c>
      <c r="G58" s="21">
        <v>13</v>
      </c>
      <c r="H58" s="16">
        <f t="shared" si="2"/>
        <v>130</v>
      </c>
      <c r="I58" s="16">
        <f t="shared" si="1"/>
        <v>65</v>
      </c>
    </row>
    <row r="59" spans="1:9" ht="10.5" x14ac:dyDescent="0.25">
      <c r="A59" s="21" t="s">
        <v>60</v>
      </c>
      <c r="B59" s="22">
        <v>120</v>
      </c>
      <c r="C59" s="23">
        <v>102</v>
      </c>
      <c r="D59" s="24">
        <v>98</v>
      </c>
      <c r="E59" s="25">
        <v>-3.9215686274509807</v>
      </c>
      <c r="F59" s="21">
        <v>5</v>
      </c>
      <c r="G59" s="21">
        <v>0</v>
      </c>
      <c r="H59" s="16">
        <f t="shared" si="2"/>
        <v>0</v>
      </c>
      <c r="I59" s="16">
        <f t="shared" si="1"/>
        <v>0</v>
      </c>
    </row>
    <row r="60" spans="1:9" ht="10.5" x14ac:dyDescent="0.25">
      <c r="A60" s="21" t="s">
        <v>63</v>
      </c>
      <c r="B60" s="22">
        <v>54</v>
      </c>
      <c r="C60" s="23">
        <v>55</v>
      </c>
      <c r="D60" s="24">
        <v>56</v>
      </c>
      <c r="E60" s="25">
        <v>1.818181818181813</v>
      </c>
      <c r="F60" s="21">
        <v>4</v>
      </c>
      <c r="G60" s="21">
        <v>3</v>
      </c>
      <c r="H60" s="16">
        <f t="shared" si="2"/>
        <v>30</v>
      </c>
      <c r="I60" s="16">
        <f t="shared" si="1"/>
        <v>15</v>
      </c>
    </row>
    <row r="61" spans="1:9" ht="10.5" x14ac:dyDescent="0.25">
      <c r="A61" s="21" t="s">
        <v>13</v>
      </c>
      <c r="B61" s="22">
        <v>577</v>
      </c>
      <c r="C61" s="23">
        <v>562</v>
      </c>
      <c r="D61" s="24">
        <v>551</v>
      </c>
      <c r="E61" s="25">
        <v>-1.9572953736654739</v>
      </c>
      <c r="F61" s="21">
        <v>30</v>
      </c>
      <c r="G61" s="21">
        <v>3</v>
      </c>
      <c r="H61" s="16">
        <f t="shared" si="2"/>
        <v>30</v>
      </c>
      <c r="I61" s="16">
        <v>0</v>
      </c>
    </row>
    <row r="62" spans="1:9" ht="10.5" x14ac:dyDescent="0.25">
      <c r="A62" s="21" t="s">
        <v>14</v>
      </c>
      <c r="B62" s="22">
        <v>172</v>
      </c>
      <c r="C62" s="23">
        <v>156</v>
      </c>
      <c r="D62" s="24">
        <v>168</v>
      </c>
      <c r="E62" s="25">
        <v>7.6923076923076934</v>
      </c>
      <c r="F62" s="21">
        <v>19</v>
      </c>
      <c r="G62" s="21">
        <v>14</v>
      </c>
      <c r="H62" s="16">
        <f t="shared" si="2"/>
        <v>140</v>
      </c>
      <c r="I62" s="16">
        <f t="shared" si="1"/>
        <v>70</v>
      </c>
    </row>
    <row r="63" spans="1:9" ht="10.5" x14ac:dyDescent="0.25">
      <c r="A63" s="21" t="s">
        <v>22</v>
      </c>
      <c r="B63" s="22">
        <v>149</v>
      </c>
      <c r="C63" s="23">
        <v>138</v>
      </c>
      <c r="D63" s="24">
        <v>146</v>
      </c>
      <c r="E63" s="25">
        <v>5.7971014492753596</v>
      </c>
      <c r="F63" s="21">
        <v>23</v>
      </c>
      <c r="G63" s="21">
        <v>23</v>
      </c>
      <c r="H63" s="16">
        <f t="shared" si="2"/>
        <v>230</v>
      </c>
      <c r="I63" s="16">
        <f t="shared" si="1"/>
        <v>115</v>
      </c>
    </row>
    <row r="64" spans="1:9" ht="10.5" x14ac:dyDescent="0.25">
      <c r="A64" s="21" t="s">
        <v>35</v>
      </c>
      <c r="B64" s="22">
        <v>61</v>
      </c>
      <c r="C64" s="23">
        <v>59</v>
      </c>
      <c r="D64" s="24">
        <v>55</v>
      </c>
      <c r="E64" s="25">
        <v>-6.7796610169491487</v>
      </c>
      <c r="F64" s="21">
        <v>2</v>
      </c>
      <c r="G64" s="21">
        <v>0</v>
      </c>
      <c r="H64" s="16">
        <f t="shared" si="2"/>
        <v>0</v>
      </c>
      <c r="I64" s="16">
        <f t="shared" si="1"/>
        <v>0</v>
      </c>
    </row>
    <row r="65" spans="1:9" ht="10.5" x14ac:dyDescent="0.25">
      <c r="A65" s="21" t="s">
        <v>18</v>
      </c>
      <c r="B65" s="22">
        <v>47</v>
      </c>
      <c r="C65" s="23">
        <v>45</v>
      </c>
      <c r="D65" s="24">
        <v>43</v>
      </c>
      <c r="E65" s="25">
        <v>-4.4444444444444429</v>
      </c>
      <c r="F65" s="21">
        <v>2</v>
      </c>
      <c r="G65" s="21">
        <v>0</v>
      </c>
      <c r="H65" s="16">
        <f t="shared" si="2"/>
        <v>0</v>
      </c>
      <c r="I65" s="16">
        <f t="shared" si="1"/>
        <v>0</v>
      </c>
    </row>
    <row r="66" spans="1:9" ht="10.5" x14ac:dyDescent="0.25">
      <c r="A66" s="21" t="s">
        <v>33</v>
      </c>
      <c r="B66" s="22">
        <v>115</v>
      </c>
      <c r="C66" s="23">
        <v>115</v>
      </c>
      <c r="D66" s="24">
        <v>113</v>
      </c>
      <c r="E66" s="25">
        <v>-1.7391304347826093</v>
      </c>
      <c r="F66" s="21">
        <v>5</v>
      </c>
      <c r="G66" s="21">
        <v>0</v>
      </c>
      <c r="H66" s="16">
        <f t="shared" si="2"/>
        <v>0</v>
      </c>
      <c r="I66" s="16">
        <f t="shared" ref="I66" si="3">H66/2</f>
        <v>0</v>
      </c>
    </row>
    <row r="67" spans="1:9" ht="10.5" x14ac:dyDescent="0.25">
      <c r="A67" s="21" t="s">
        <v>15</v>
      </c>
      <c r="B67" s="22">
        <v>188</v>
      </c>
      <c r="C67" s="23">
        <v>179</v>
      </c>
      <c r="D67" s="24">
        <v>177</v>
      </c>
      <c r="E67" s="25">
        <v>-1.1173184357541857</v>
      </c>
      <c r="F67" s="21">
        <v>13</v>
      </c>
      <c r="G67" s="21">
        <v>7</v>
      </c>
      <c r="H67" s="16">
        <f t="shared" ref="H67" si="4">G67*10</f>
        <v>70</v>
      </c>
      <c r="I67" s="16">
        <v>0</v>
      </c>
    </row>
    <row r="68" spans="1:9" ht="10.5" x14ac:dyDescent="0.25">
      <c r="A68" s="29" t="s">
        <v>69</v>
      </c>
      <c r="B68" s="30">
        <v>9082</v>
      </c>
      <c r="C68" s="30">
        <v>8718</v>
      </c>
      <c r="D68" s="31">
        <v>8830</v>
      </c>
      <c r="E68" s="32">
        <v>1.2846983253039639</v>
      </c>
      <c r="F68" s="29">
        <v>697</v>
      </c>
      <c r="G68" s="29">
        <f>SUM(G3:G67)</f>
        <v>347</v>
      </c>
      <c r="H68" s="16">
        <f>SUM(H3:H67)</f>
        <v>3470</v>
      </c>
      <c r="I68" s="16">
        <f>SUM(I3:I67)</f>
        <v>1555</v>
      </c>
    </row>
    <row r="69" spans="1:9" ht="13" customHeight="1" x14ac:dyDescent="0.3">
      <c r="A69" s="3"/>
      <c r="B69" s="8"/>
      <c r="C69" s="8"/>
      <c r="D69" s="12"/>
      <c r="E69" s="9"/>
    </row>
    <row r="70" spans="1:9" x14ac:dyDescent="0.3">
      <c r="A70" s="11" t="s">
        <v>77</v>
      </c>
    </row>
    <row r="71" spans="1:9" x14ac:dyDescent="0.3">
      <c r="A71" s="11" t="s">
        <v>78</v>
      </c>
    </row>
    <row r="72" spans="1:9" x14ac:dyDescent="0.3">
      <c r="A72" s="11" t="s">
        <v>79</v>
      </c>
    </row>
    <row r="73" spans="1:9" x14ac:dyDescent="0.3">
      <c r="A73" s="11" t="s">
        <v>80</v>
      </c>
    </row>
  </sheetData>
  <autoFilter ref="A2:K68" xr:uid="{C19EF556-1C74-4047-A193-636C2B47A583}"/>
  <pageMargins left="0.39370078740157483" right="0.11811023622047245" top="0.39370078740157483" bottom="0.39370078740157483" header="0.39370078740157483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31.12.2019 jäsenlaskenta</vt:lpstr>
      <vt:lpstr>'31.12.2019 jäsenlaskenta'!Tulostusalue</vt:lpstr>
      <vt:lpstr>'31.12.2019 jäsenlaskenta'!Tulostusotsikot</vt:lpstr>
    </vt:vector>
  </TitlesOfParts>
  <Company>SPR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tansktu</dc:creator>
  <cp:lastModifiedBy>Karvo Sakari</cp:lastModifiedBy>
  <cp:lastPrinted>2020-01-08T13:17:47Z</cp:lastPrinted>
  <dcterms:created xsi:type="dcterms:W3CDTF">2009-03-13T07:58:02Z</dcterms:created>
  <dcterms:modified xsi:type="dcterms:W3CDTF">2020-03-04T08:40:10Z</dcterms:modified>
</cp:coreProperties>
</file>